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H11" i="2"/>
  <c r="G120" l="1"/>
  <c r="G117" s="1"/>
  <c r="E96"/>
  <c r="F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<sst xmlns="http://schemas.openxmlformats.org/spreadsheetml/2006/main" count="214" uniqueCount="205">
  <si>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</si>
  <si>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</si>
  <si>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</si>
  <si>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</si>
  <si>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</si>
  <si>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</si>
  <si>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</si>
  <si>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</si>
  <si>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</si>
  <si>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</si>
  <si>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</si>
  <si>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</si>
  <si>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</si>
  <si>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</si>
  <si>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</si>
  <si>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</si>
  <si>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</si>
  <si>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</si>
  <si>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</si>
  <si>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</si>
  <si>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</si>
  <si>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</si>
  <si>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</si>
  <si>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</si>
  <si>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</si>
  <si>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</si>
  <si>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</si>
  <si>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</si>
  <si>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</si>
  <si>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</si>
  <si>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</si>
  <si>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</si>
  <si>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</si>
  <si>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</si>
  <si>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</si>
  <si>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</si>
  <si>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</si>
  <si>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</si>
  <si>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</si>
  <si>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</si>
  <si>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</si>
  <si>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</si>
  <si>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</si>
  <si>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</si>
  <si>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</si>
  <si>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</si>
  <si>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</si>
  <si>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</si>
  <si>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</si>
  <si>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</si>
  <si>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</si>
  <si>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</si>
  <si>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</si>
  <si>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</si>
  <si>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</si>
  <si>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</si>
  <si>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</si>
  <si>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</si>
  <si>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</si>
  <si>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</si>
  <si>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</si>
  <si>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</si>
  <si>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</si>
  <si>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</si>
  <si>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</si>
  <si>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</si>
  <si>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</si>
  <si>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</si>
  <si>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</si>
  <si>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</si>
  <si>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</si>
  <si>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</si>
  <si>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</si>
  <si>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</si>
  <si>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</si>
  <si>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</si>
  <si>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</si>
  <si>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</si>
  <si>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</si>
  <si>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</si>
  <si>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</si>
  <si>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</si>
  <si>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</si>
  <si>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</si>
  <si>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</si>
  <si>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</si>
  <si>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</si>
  <si>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</si>
  <si>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</si>
  <si>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</si>
  <si>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</si>
  <si>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</si>
  <si>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</si>
  <si>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</si>
  <si>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</si>
  <si>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</si>
  <si>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</si>
  <si>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</si>
  <si>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</si>
  <si>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</si>
  <si>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</si>
  <si>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</si>
  <si>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</si>
  <si>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</si>
  <si>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</si>
  <si>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</si>
  <si>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</si>
  <si>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</si>
  <si>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</si>
  <si>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</si>
  <si>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</si>
  <si>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</si>
  <si>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</si>
  <si>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</si>
  <si>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</si>
  <si>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</si>
  <si>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</si>
  <si>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</si>
  <si>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</si>
  <si>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</si>
  <si>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</si>
  <si>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</si>
  <si>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</si>
  <si>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</si>
  <si>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</si>
  <si>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</si>
  <si>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</si>
  <si>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</si>
  <si>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</si>
  <si>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</si>
  <si>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</si>
  <si>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</si>
  <si>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</si>
  <si>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</si>
  <si>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</si>
  <si>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</si>
  <si>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</si>
  <si>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</si>
  <si>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</si>
  <si>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</si>
  <si>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</si>
  <si>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</si>
  <si>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</si>
  <si>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</si>
  <si>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</si>
  <si>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</si>
  <si>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</si>
  <si>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</si>
  <si>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</si>
  <si>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</si>
  <si>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</si>
  <si>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</si>
  <si>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</si>
  <si>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</si>
  <si>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</si>
  <si>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</si>
  <si>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</si>
  <si>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</si>
  <si>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</si>
  <si>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</si>
  <si>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</si>
  <si>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</si>
  <si>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</si>
  <si>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</si>
  <si>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</si>
  <si>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</si>
  <si>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</si>
  <si>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</si>
  <si>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</si>
  <si>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</si>
  <si>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</si>
  <si>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</si>
  <si>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</si>
  <si>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</si>
  <si>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</si>
  <si>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</si>
  <si>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</si>
  <si>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</si>
  <si>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</si>
  <si>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</si>
  <si>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</si>
  <si>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</si>
  <si>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</si>
  <si>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</si>
  <si>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</si>
  <si>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</si>
  <si>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</si>
  <si>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</si>
  <si>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</si>
  <si>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</si>
  <si>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</si>
  <si>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</si>
  <si>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</si>
  <si>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</si>
  <si>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</si>
  <si>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القرية للصناعات الغذائية والزيوت النباتية</t>
  </si>
  <si>
    <t>AL-QARIA FOOD &amp; VEGETABLE OIL INDUSTRIES CO. P.L.C</t>
  </si>
  <si>
    <t>-</t>
  </si>
  <si>
    <t>أرباح موزعة</t>
  </si>
  <si>
    <t>أسهم موزعة</t>
  </si>
  <si>
    <t xml:space="preserve">التغير المتراكم في القيمة العادلة </t>
  </si>
  <si>
    <t>حقوق غير المسيطرين</t>
  </si>
  <si>
    <t>Cash Dividends</t>
  </si>
  <si>
    <t>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</si>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</sst>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83" sqref="I8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>
        <v>141044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1.01</v>
      </c>
      <c r="F6" s="13" t="s">
        <v>197</v>
      </c>
      <c r="G6" s="13" t="s">
        <v>197</v>
      </c>
      <c r="H6" s="13">
        <v>0.66</v>
      </c>
      <c r="I6" s="4" t="s">
        <v>137</v>
      </c>
    </row>
    <row r="7" spans="4:9" ht="20.100000000000001" customHeight="1">
      <c r="D7" s="10" t="s">
        <v>124</v>
      </c>
      <c r="E7" s="14">
        <v>6851090.9699999997</v>
      </c>
      <c r="F7" s="14">
        <v>0</v>
      </c>
      <c r="G7" s="14" t="s">
        <v>197</v>
      </c>
      <c r="H7" s="14">
        <v>0</v>
      </c>
      <c r="I7" s="4" t="s">
        <v>138</v>
      </c>
    </row>
    <row r="8" spans="4:9" ht="20.100000000000001" customHeight="1">
      <c r="D8" s="10" t="s">
        <v>24</v>
      </c>
      <c r="E8" s="14">
        <v>10784079</v>
      </c>
      <c r="F8" s="14">
        <v>0</v>
      </c>
      <c r="G8" s="14" t="s">
        <v>197</v>
      </c>
      <c r="H8" s="14">
        <v>0</v>
      </c>
      <c r="I8" s="4" t="s">
        <v>1</v>
      </c>
    </row>
    <row r="9" spans="4:9" ht="20.100000000000001" customHeight="1">
      <c r="D9" s="10" t="s">
        <v>25</v>
      </c>
      <c r="E9" s="14">
        <v>4495</v>
      </c>
      <c r="F9" s="14">
        <v>0</v>
      </c>
      <c r="G9" s="14" t="s">
        <v>197</v>
      </c>
      <c r="H9" s="14">
        <v>0</v>
      </c>
      <c r="I9" s="4" t="s">
        <v>2</v>
      </c>
    </row>
    <row r="10" spans="4:9" ht="20.100000000000001" customHeight="1">
      <c r="D10" s="10" t="s">
        <v>26</v>
      </c>
      <c r="E10" s="14">
        <v>9500000</v>
      </c>
      <c r="F10" s="14">
        <v>9500000</v>
      </c>
      <c r="G10" s="14">
        <v>9500000</v>
      </c>
      <c r="H10" s="14">
        <v>4500000</v>
      </c>
      <c r="I10" s="4" t="s">
        <v>23</v>
      </c>
    </row>
    <row r="11" spans="4:9" ht="20.100000000000001" customHeight="1">
      <c r="D11" s="10" t="s">
        <v>125</v>
      </c>
      <c r="E11" s="14">
        <v>9595000</v>
      </c>
      <c r="F11" s="14">
        <v>0</v>
      </c>
      <c r="G11" s="14">
        <v>0</v>
      </c>
      <c r="H11" s="14">
        <f>+H10*H6</f>
        <v>2970000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23306</v>
      </c>
      <c r="F16" s="56">
        <v>133612</v>
      </c>
      <c r="G16" s="56">
        <v>190343</v>
      </c>
      <c r="H16" s="56">
        <v>390642</v>
      </c>
      <c r="I16" s="3" t="s">
        <v>57</v>
      </c>
    </row>
    <row r="17" spans="4:9" ht="20.100000000000001" customHeight="1">
      <c r="D17" s="10" t="s">
        <v>126</v>
      </c>
      <c r="E17" s="57">
        <v>253101</v>
      </c>
      <c r="F17" s="57">
        <v>422669</v>
      </c>
      <c r="G17" s="57">
        <v>843361</v>
      </c>
      <c r="H17" s="57">
        <v>720125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182182</v>
      </c>
      <c r="F19" s="57">
        <v>196853</v>
      </c>
      <c r="G19" s="57">
        <v>0</v>
      </c>
      <c r="H19" s="57">
        <v>0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208004</v>
      </c>
      <c r="F21" s="57">
        <v>1307620</v>
      </c>
      <c r="G21" s="57">
        <v>361316</v>
      </c>
      <c r="H21" s="57">
        <v>1870037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1173147</v>
      </c>
      <c r="F23" s="57">
        <v>2668830</v>
      </c>
      <c r="G23" s="57">
        <v>1783112</v>
      </c>
      <c r="H23" s="57">
        <v>3286369</v>
      </c>
      <c r="I23" s="4" t="s">
        <v>59</v>
      </c>
    </row>
    <row r="24" spans="4:9" ht="20.100000000000001" customHeight="1">
      <c r="D24" s="10" t="s">
        <v>96</v>
      </c>
      <c r="E24" s="57">
        <v>0</v>
      </c>
      <c r="F24" s="57">
        <v>0</v>
      </c>
      <c r="G24" s="57">
        <v>0</v>
      </c>
      <c r="H24" s="57">
        <v>0</v>
      </c>
      <c r="I24" s="4" t="s">
        <v>80</v>
      </c>
    </row>
    <row r="25" spans="4:9" ht="20.100000000000001" customHeight="1">
      <c r="D25" s="10" t="s">
        <v>156</v>
      </c>
      <c r="E25" s="57">
        <v>1919143</v>
      </c>
      <c r="F25" s="57">
        <v>2035916</v>
      </c>
      <c r="G25" s="57">
        <v>2110844</v>
      </c>
      <c r="H25" s="57">
        <v>2191285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1919143</v>
      </c>
      <c r="F28" s="57">
        <v>2035916</v>
      </c>
      <c r="G28" s="57">
        <v>2110844</v>
      </c>
      <c r="H28" s="57">
        <v>2191285</v>
      </c>
      <c r="I28" s="4" t="s">
        <v>172</v>
      </c>
    </row>
    <row r="29" spans="4:9" ht="20.100000000000001" customHeight="1">
      <c r="D29" s="10" t="s">
        <v>70</v>
      </c>
      <c r="E29" s="57">
        <v>0</v>
      </c>
      <c r="F29" s="57">
        <v>0</v>
      </c>
      <c r="G29" s="57">
        <v>0</v>
      </c>
      <c r="H29" s="57">
        <v>0</v>
      </c>
      <c r="I29" s="4" t="s">
        <v>173</v>
      </c>
    </row>
    <row r="30" spans="4:9" ht="20.100000000000001" customHeight="1">
      <c r="D30" s="21" t="s">
        <v>28</v>
      </c>
      <c r="E30" s="58">
        <v>3092290</v>
      </c>
      <c r="F30" s="58">
        <v>4704746</v>
      </c>
      <c r="G30" s="58">
        <v>3893956</v>
      </c>
      <c r="H30" s="58">
        <v>5477654</v>
      </c>
      <c r="I30" s="36" t="s">
        <v>174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1351957</v>
      </c>
      <c r="F35" s="56">
        <v>1893400</v>
      </c>
      <c r="G35" s="56">
        <v>1448348</v>
      </c>
      <c r="H35" s="56">
        <v>2889922</v>
      </c>
      <c r="I35" s="3" t="s">
        <v>148</v>
      </c>
    </row>
    <row r="36" spans="4:9" ht="20.100000000000001" customHeight="1">
      <c r="D36" s="10" t="s">
        <v>99</v>
      </c>
      <c r="E36" s="57">
        <v>735365</v>
      </c>
      <c r="F36" s="57">
        <v>1029967</v>
      </c>
      <c r="G36" s="57">
        <v>172966</v>
      </c>
      <c r="H36" s="57">
        <v>0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173268</v>
      </c>
      <c r="F38" s="57">
        <v>215350</v>
      </c>
      <c r="G38" s="57">
        <v>191814</v>
      </c>
      <c r="H38" s="57">
        <v>170630</v>
      </c>
      <c r="I38" s="4" t="s">
        <v>83</v>
      </c>
    </row>
    <row r="39" spans="4:9" ht="20.100000000000001" customHeight="1">
      <c r="D39" s="10" t="s">
        <v>102</v>
      </c>
      <c r="E39" s="57">
        <v>2449031</v>
      </c>
      <c r="F39" s="57">
        <v>3341209</v>
      </c>
      <c r="G39" s="57">
        <v>1928642</v>
      </c>
      <c r="H39" s="57">
        <v>3195487</v>
      </c>
      <c r="I39" s="4" t="s">
        <v>84</v>
      </c>
    </row>
    <row r="40" spans="4:9" ht="20.100000000000001" customHeight="1">
      <c r="D40" s="10" t="s">
        <v>103</v>
      </c>
      <c r="E40" s="57">
        <v>432053</v>
      </c>
      <c r="F40" s="57">
        <v>571800</v>
      </c>
      <c r="G40" s="57">
        <v>734039</v>
      </c>
      <c r="H40" s="57">
        <v>887851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2881084</v>
      </c>
      <c r="F43" s="58">
        <v>3913009</v>
      </c>
      <c r="G43" s="58">
        <v>2662681</v>
      </c>
      <c r="H43" s="58">
        <v>4083338</v>
      </c>
      <c r="I43" s="37" t="s">
        <v>118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9500000</v>
      </c>
      <c r="F46" s="56">
        <v>9500000</v>
      </c>
      <c r="G46" s="56">
        <v>9500000</v>
      </c>
      <c r="H46" s="56">
        <v>4500000</v>
      </c>
      <c r="I46" s="3" t="s">
        <v>5</v>
      </c>
    </row>
    <row r="47" spans="4:9" ht="20.100000000000001" customHeight="1">
      <c r="D47" s="10" t="s">
        <v>30</v>
      </c>
      <c r="E47" s="57">
        <v>9500000</v>
      </c>
      <c r="F47" s="57">
        <v>9500000</v>
      </c>
      <c r="G47" s="57">
        <v>9500000</v>
      </c>
      <c r="H47" s="57">
        <v>4500000</v>
      </c>
      <c r="I47" s="4" t="s">
        <v>6</v>
      </c>
    </row>
    <row r="48" spans="4:9" ht="20.100000000000001" customHeight="1">
      <c r="D48" s="10" t="s">
        <v>128</v>
      </c>
      <c r="E48" s="57">
        <v>9500000</v>
      </c>
      <c r="F48" s="57">
        <v>9500000</v>
      </c>
      <c r="G48" s="57">
        <v>9500000</v>
      </c>
      <c r="H48" s="57">
        <v>4500000</v>
      </c>
      <c r="I48" s="4" t="s">
        <v>7</v>
      </c>
    </row>
    <row r="49" spans="4:9" ht="20.100000000000001" customHeight="1">
      <c r="D49" s="10" t="s">
        <v>71</v>
      </c>
      <c r="E49" s="57">
        <v>404223</v>
      </c>
      <c r="F49" s="57">
        <v>404223</v>
      </c>
      <c r="G49" s="57">
        <v>404223</v>
      </c>
      <c r="H49" s="57">
        <v>404223</v>
      </c>
      <c r="I49" s="4" t="s">
        <v>60</v>
      </c>
    </row>
    <row r="50" spans="4:9" ht="20.100000000000001" customHeight="1">
      <c r="D50" s="10" t="s">
        <v>31</v>
      </c>
      <c r="E50" s="57">
        <v>0</v>
      </c>
      <c r="F50" s="57">
        <v>0</v>
      </c>
      <c r="G50" s="57">
        <v>0</v>
      </c>
      <c r="H50" s="57">
        <v>3821667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1571532</v>
      </c>
      <c r="F53" s="57">
        <v>1571532</v>
      </c>
      <c r="G53" s="57">
        <v>1571532</v>
      </c>
      <c r="H53" s="57">
        <v>461532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202</v>
      </c>
      <c r="E55" s="57">
        <v>0</v>
      </c>
      <c r="F55" s="57">
        <v>0</v>
      </c>
      <c r="G55" s="57">
        <v>0</v>
      </c>
      <c r="H55" s="57">
        <v>0</v>
      </c>
      <c r="I55" s="4" t="s">
        <v>198</v>
      </c>
    </row>
    <row r="56" spans="4:9" ht="20.100000000000001" customHeight="1">
      <c r="D56" s="10" t="s">
        <v>203</v>
      </c>
      <c r="E56" s="57">
        <v>0</v>
      </c>
      <c r="F56" s="57">
        <v>0</v>
      </c>
      <c r="G56" s="57">
        <v>0</v>
      </c>
      <c r="H56" s="57">
        <v>0</v>
      </c>
      <c r="I56" s="4" t="s">
        <v>199</v>
      </c>
    </row>
    <row r="57" spans="4:9" ht="20.100000000000001" customHeight="1">
      <c r="D57" s="10" t="s">
        <v>36</v>
      </c>
      <c r="E57" s="57">
        <v>0</v>
      </c>
      <c r="F57" s="57">
        <v>0</v>
      </c>
      <c r="G57" s="57">
        <v>0</v>
      </c>
      <c r="H57" s="57">
        <v>0</v>
      </c>
      <c r="I57" s="4" t="s">
        <v>200</v>
      </c>
    </row>
    <row r="58" spans="4:9" ht="20.100000000000001" customHeight="1">
      <c r="D58" s="10" t="s">
        <v>38</v>
      </c>
      <c r="E58" s="57">
        <v>-8121485</v>
      </c>
      <c r="F58" s="57">
        <v>-7540954</v>
      </c>
      <c r="G58" s="57">
        <v>-7101416</v>
      </c>
      <c r="H58" s="57">
        <v>-6870042</v>
      </c>
      <c r="I58" s="4" t="s">
        <v>153</v>
      </c>
    </row>
    <row r="59" spans="4:9" ht="20.100000000000001" customHeight="1">
      <c r="D59" s="10" t="s">
        <v>37</v>
      </c>
      <c r="E59" s="57">
        <v>211206</v>
      </c>
      <c r="F59" s="57">
        <v>791737</v>
      </c>
      <c r="G59" s="57">
        <v>1231275</v>
      </c>
      <c r="H59" s="57">
        <v>1394316</v>
      </c>
      <c r="I59" s="4" t="s">
        <v>13</v>
      </c>
    </row>
    <row r="60" spans="4:9" ht="20.100000000000001" customHeight="1">
      <c r="D60" s="42" t="s">
        <v>204</v>
      </c>
      <c r="E60" s="57">
        <v>0</v>
      </c>
      <c r="F60" s="57">
        <v>0</v>
      </c>
      <c r="G60" s="57">
        <v>0</v>
      </c>
      <c r="H60" s="57">
        <v>0</v>
      </c>
      <c r="I60" s="43" t="s">
        <v>201</v>
      </c>
    </row>
    <row r="61" spans="4:9" ht="20.100000000000001" customHeight="1">
      <c r="D61" s="11" t="s">
        <v>72</v>
      </c>
      <c r="E61" s="58">
        <v>3092290</v>
      </c>
      <c r="F61" s="58">
        <v>4704746</v>
      </c>
      <c r="G61" s="58">
        <v>3893956</v>
      </c>
      <c r="H61" s="58">
        <v>5477654</v>
      </c>
      <c r="I61" s="5" t="s">
        <v>12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3696052</v>
      </c>
      <c r="F65" s="56">
        <v>7103150</v>
      </c>
      <c r="G65" s="56">
        <v>10373809</v>
      </c>
      <c r="H65" s="56">
        <v>8062661</v>
      </c>
      <c r="I65" s="3" t="s">
        <v>86</v>
      </c>
    </row>
    <row r="66" spans="4:9" ht="20.100000000000001" customHeight="1">
      <c r="D66" s="10" t="s">
        <v>108</v>
      </c>
      <c r="E66" s="57">
        <v>3909129</v>
      </c>
      <c r="F66" s="57">
        <v>7129320</v>
      </c>
      <c r="G66" s="57">
        <v>10339646</v>
      </c>
      <c r="H66" s="57">
        <v>7784588</v>
      </c>
      <c r="I66" s="4" t="s">
        <v>87</v>
      </c>
    </row>
    <row r="67" spans="4:9" ht="20.100000000000001" customHeight="1">
      <c r="D67" s="10" t="s">
        <v>130</v>
      </c>
      <c r="E67" s="57">
        <v>-213077</v>
      </c>
      <c r="F67" s="57">
        <v>-26170</v>
      </c>
      <c r="G67" s="57">
        <v>34163</v>
      </c>
      <c r="H67" s="57">
        <v>278073</v>
      </c>
      <c r="I67" s="4" t="s">
        <v>88</v>
      </c>
    </row>
    <row r="68" spans="4:9" ht="20.100000000000001" customHeight="1">
      <c r="D68" s="10" t="s">
        <v>109</v>
      </c>
      <c r="E68" s="57">
        <v>104763</v>
      </c>
      <c r="F68" s="57">
        <v>95612</v>
      </c>
      <c r="G68" s="57">
        <v>145612</v>
      </c>
      <c r="H68" s="57">
        <v>135948</v>
      </c>
      <c r="I68" s="4" t="s">
        <v>89</v>
      </c>
    </row>
    <row r="69" spans="4:9" ht="20.100000000000001" customHeight="1">
      <c r="D69" s="10" t="s">
        <v>110</v>
      </c>
      <c r="E69" s="57">
        <v>56793</v>
      </c>
      <c r="F69" s="57">
        <v>110670</v>
      </c>
      <c r="G69" s="57">
        <v>142103</v>
      </c>
      <c r="H69" s="57">
        <v>58581</v>
      </c>
      <c r="I69" s="4" t="s">
        <v>90</v>
      </c>
    </row>
    <row r="70" spans="4:9" ht="20.100000000000001" customHeight="1">
      <c r="D70" s="10" t="s">
        <v>111</v>
      </c>
      <c r="E70" s="57">
        <v>118573</v>
      </c>
      <c r="F70" s="57">
        <v>95445</v>
      </c>
      <c r="G70" s="57">
        <v>133115</v>
      </c>
      <c r="H70" s="57">
        <v>207707</v>
      </c>
      <c r="I70" s="4" t="s">
        <v>91</v>
      </c>
    </row>
    <row r="71" spans="4:9" ht="20.100000000000001" customHeight="1">
      <c r="D71" s="10" t="s">
        <v>112</v>
      </c>
      <c r="E71" s="57">
        <v>0</v>
      </c>
      <c r="F71" s="57">
        <v>0</v>
      </c>
      <c r="G71" s="57">
        <v>0</v>
      </c>
      <c r="H71" s="57">
        <v>0</v>
      </c>
      <c r="I71" s="4" t="s">
        <v>92</v>
      </c>
    </row>
    <row r="72" spans="4:9" ht="20.100000000000001" customHeight="1">
      <c r="D72" s="10" t="s">
        <v>113</v>
      </c>
      <c r="E72" s="57">
        <v>-374633</v>
      </c>
      <c r="F72" s="57">
        <v>-232452</v>
      </c>
      <c r="G72" s="57">
        <v>-253552</v>
      </c>
      <c r="H72" s="57">
        <v>83544</v>
      </c>
      <c r="I72" s="4" t="s">
        <v>93</v>
      </c>
    </row>
    <row r="73" spans="4:9" ht="20.100000000000001" customHeight="1">
      <c r="D73" s="10" t="s">
        <v>114</v>
      </c>
      <c r="E73" s="57">
        <v>0</v>
      </c>
      <c r="F73" s="57">
        <v>0</v>
      </c>
      <c r="G73" s="57">
        <v>7774</v>
      </c>
      <c r="H73" s="57">
        <v>898546</v>
      </c>
      <c r="I73" s="4" t="s">
        <v>61</v>
      </c>
    </row>
    <row r="74" spans="4:9" ht="20.100000000000001" customHeight="1">
      <c r="D74" s="10" t="s">
        <v>115</v>
      </c>
      <c r="E74" s="57">
        <v>25995</v>
      </c>
      <c r="F74" s="57">
        <v>30813</v>
      </c>
      <c r="G74" s="57">
        <v>0</v>
      </c>
      <c r="H74" s="57">
        <v>0</v>
      </c>
      <c r="I74" s="4" t="s">
        <v>62</v>
      </c>
    </row>
    <row r="75" spans="4:9" ht="20.100000000000001" customHeight="1">
      <c r="D75" s="10" t="s">
        <v>121</v>
      </c>
      <c r="E75" s="57">
        <v>-400628</v>
      </c>
      <c r="F75" s="57">
        <v>-263265</v>
      </c>
      <c r="G75" s="57">
        <v>-245778</v>
      </c>
      <c r="H75" s="57">
        <v>982090</v>
      </c>
      <c r="I75" s="4" t="s">
        <v>94</v>
      </c>
    </row>
    <row r="76" spans="4:9" ht="20.100000000000001" customHeight="1">
      <c r="D76" s="10" t="s">
        <v>116</v>
      </c>
      <c r="E76" s="57">
        <v>179903</v>
      </c>
      <c r="F76" s="57">
        <v>247826</v>
      </c>
      <c r="G76" s="57">
        <v>113434</v>
      </c>
      <c r="H76" s="57">
        <v>101667</v>
      </c>
      <c r="I76" s="4" t="s">
        <v>95</v>
      </c>
    </row>
    <row r="77" spans="4:9" ht="20.100000000000001" customHeight="1">
      <c r="D77" s="10" t="s">
        <v>185</v>
      </c>
      <c r="E77" s="57">
        <v>-580531</v>
      </c>
      <c r="F77" s="57">
        <v>-511091</v>
      </c>
      <c r="G77" s="57">
        <v>-359212</v>
      </c>
      <c r="H77" s="57">
        <v>880423</v>
      </c>
      <c r="I77" s="50" t="s">
        <v>194</v>
      </c>
    </row>
    <row r="78" spans="4:9" ht="20.100000000000001" customHeight="1">
      <c r="D78" s="10" t="s">
        <v>155</v>
      </c>
      <c r="E78" s="57">
        <v>0</v>
      </c>
      <c r="F78" s="57">
        <v>-71553</v>
      </c>
      <c r="G78" s="57">
        <v>-127838</v>
      </c>
      <c r="H78" s="57">
        <v>-223452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-580531</v>
      </c>
      <c r="F82" s="57">
        <v>-439538</v>
      </c>
      <c r="G82" s="57">
        <v>-231374</v>
      </c>
      <c r="H82" s="57">
        <v>1103875</v>
      </c>
      <c r="I82" s="50" t="s">
        <v>181</v>
      </c>
    </row>
    <row r="83" spans="4:9" ht="20.100000000000001" customHeight="1">
      <c r="D83" s="42" t="s">
        <v>204</v>
      </c>
      <c r="E83" s="57">
        <v>0</v>
      </c>
      <c r="F83" s="57">
        <v>0</v>
      </c>
      <c r="G83" s="57">
        <v>0</v>
      </c>
      <c r="H83" s="57">
        <v>0</v>
      </c>
      <c r="I83" s="43" t="s">
        <v>201</v>
      </c>
    </row>
    <row r="84" spans="4:9" ht="20.100000000000001" customHeight="1">
      <c r="D84" s="11" t="s">
        <v>192</v>
      </c>
      <c r="E84" s="58">
        <v>-580531</v>
      </c>
      <c r="F84" s="58">
        <v>-439538</v>
      </c>
      <c r="G84" s="58">
        <v>-231374</v>
      </c>
      <c r="H84" s="58">
        <v>1103875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133612</v>
      </c>
      <c r="F88" s="56">
        <v>190343</v>
      </c>
      <c r="G88" s="56">
        <v>390642</v>
      </c>
      <c r="H88" s="56">
        <v>15378</v>
      </c>
      <c r="I88" s="3" t="s">
        <v>15</v>
      </c>
    </row>
    <row r="89" spans="4:9" ht="20.100000000000001" customHeight="1">
      <c r="D89" s="10" t="s">
        <v>42</v>
      </c>
      <c r="E89" s="57">
        <v>367925</v>
      </c>
      <c r="F89" s="57">
        <v>-754512</v>
      </c>
      <c r="G89" s="57">
        <v>-259517</v>
      </c>
      <c r="H89" s="57">
        <v>43876</v>
      </c>
      <c r="I89" s="4" t="s">
        <v>16</v>
      </c>
    </row>
    <row r="90" spans="4:9" ht="20.100000000000001" customHeight="1">
      <c r="D90" s="10" t="s">
        <v>43</v>
      </c>
      <c r="E90" s="57">
        <v>-1800</v>
      </c>
      <c r="F90" s="57">
        <v>-20517</v>
      </c>
      <c r="G90" s="57">
        <v>-49453</v>
      </c>
      <c r="H90" s="57">
        <v>-2494</v>
      </c>
      <c r="I90" s="4" t="s">
        <v>17</v>
      </c>
    </row>
    <row r="91" spans="4:9" ht="20.100000000000001" customHeight="1">
      <c r="D91" s="10" t="s">
        <v>44</v>
      </c>
      <c r="E91" s="57">
        <v>-476431</v>
      </c>
      <c r="F91" s="57">
        <v>718298</v>
      </c>
      <c r="G91" s="57">
        <v>108671</v>
      </c>
      <c r="H91" s="57">
        <v>333882</v>
      </c>
      <c r="I91" s="4" t="s">
        <v>18</v>
      </c>
    </row>
    <row r="92" spans="4:9" ht="20.100000000000001" customHeight="1">
      <c r="D92" s="21" t="s">
        <v>46</v>
      </c>
      <c r="E92" s="58">
        <v>23306</v>
      </c>
      <c r="F92" s="58">
        <v>133612</v>
      </c>
      <c r="G92" s="58">
        <v>190343</v>
      </c>
      <c r="H92" s="58">
        <v>390642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113.51662105263158</v>
      </c>
      <c r="F96" s="22">
        <f>+F8*100/F10</f>
        <v>0</v>
      </c>
      <c r="G96" s="22" t="s">
        <v>197</v>
      </c>
      <c r="H96" s="22">
        <f>+H8*100/H10</f>
        <v>0</v>
      </c>
      <c r="I96" s="3" t="s">
        <v>21</v>
      </c>
    </row>
    <row r="97" spans="1:15" ht="20.100000000000001" customHeight="1">
      <c r="D97" s="10" t="s">
        <v>48</v>
      </c>
      <c r="E97" s="13">
        <f>+E84/E10</f>
        <v>-6.1108526315789474E-2</v>
      </c>
      <c r="F97" s="13">
        <f>+F84/F10</f>
        <v>-4.6267157894736843E-2</v>
      </c>
      <c r="G97" s="13">
        <f>+G84/G10</f>
        <v>-2.4355157894736842E-2</v>
      </c>
      <c r="H97" s="13">
        <f>+H84/H10</f>
        <v>0.24530555555555555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157</v>
      </c>
    </row>
    <row r="99" spans="1:15" ht="20.100000000000001" customHeight="1">
      <c r="D99" s="10" t="s">
        <v>50</v>
      </c>
      <c r="E99" s="13">
        <f>+E59/E10</f>
        <v>2.2232210526315788E-2</v>
      </c>
      <c r="F99" s="13">
        <f>+F59/F10</f>
        <v>8.3340736842105259E-2</v>
      </c>
      <c r="G99" s="13">
        <f>+G59/G10</f>
        <v>0.12960789473684212</v>
      </c>
      <c r="H99" s="13">
        <f>+H59/H10</f>
        <v>0.30984800000000001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-16.52797180512324</v>
      </c>
      <c r="F100" s="13">
        <f>+F11/F84</f>
        <v>0</v>
      </c>
      <c r="G100" s="13">
        <f>+G11/G84</f>
        <v>0</v>
      </c>
      <c r="H100" s="13">
        <f>+H11/H84</f>
        <v>2.690522024685766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 t="s">
        <v>197</v>
      </c>
      <c r="G101" s="13" t="s">
        <v>197</v>
      </c>
      <c r="H101" s="13">
        <f>+H55*100/H11</f>
        <v>0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45.429580599036015</v>
      </c>
      <c r="F103" s="23">
        <f>+F11/F59</f>
        <v>0</v>
      </c>
      <c r="G103" s="23">
        <f>+G11/G59</f>
        <v>0</v>
      </c>
      <c r="H103" s="23">
        <f>+H11/H59</f>
        <v>2.1300766827605795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-5.7649892371644125</v>
      </c>
      <c r="F105" s="30">
        <f>+F67*100/F65</f>
        <v>-0.36842809176210556</v>
      </c>
      <c r="G105" s="30">
        <f>+G67*100/G65</f>
        <v>0.32931973202899728</v>
      </c>
      <c r="H105" s="30">
        <f>+H67*100/H65</f>
        <v>3.44889857083164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-10.839349662829418</v>
      </c>
      <c r="F106" s="31">
        <f>+F75*100/F65</f>
        <v>-3.7063133961693051</v>
      </c>
      <c r="G106" s="31">
        <f>+G75*100/G65</f>
        <v>-2.3692165529556211</v>
      </c>
      <c r="H106" s="31">
        <f>+H75*100/H65</f>
        <v>12.180718003646687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-15.706786592829321</v>
      </c>
      <c r="F107" s="31">
        <f>+F82*100/F65</f>
        <v>-6.1879307067990963</v>
      </c>
      <c r="G107" s="31">
        <f>+G82*100/G65</f>
        <v>-2.2303668787424176</v>
      </c>
      <c r="H107" s="31">
        <f>+H82*100/H65</f>
        <v>13.691199468760995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-12.955705965481892</v>
      </c>
      <c r="F108" s="31">
        <f>(F82+F76)*100/F30</f>
        <v>-4.0748639777790343</v>
      </c>
      <c r="G108" s="31">
        <f>(G82+G76)*100/G30</f>
        <v>-3.0287964219421073</v>
      </c>
      <c r="H108" s="31">
        <f>(H82+H76)*100/H30</f>
        <v>22.008363434419188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-274.86482391598724</v>
      </c>
      <c r="F109" s="29">
        <f>+F84*100/F59</f>
        <v>-55.515657345810538</v>
      </c>
      <c r="G109" s="29">
        <f>+G84*100/G59</f>
        <v>-18.791415402732941</v>
      </c>
      <c r="H109" s="29">
        <f>+H84*100/H59</f>
        <v>79.169643036442238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93.169916146286411</v>
      </c>
      <c r="F111" s="22">
        <f>+F43*100/F30</f>
        <v>83.171525094022073</v>
      </c>
      <c r="G111" s="22">
        <f>+G43*100/G30</f>
        <v>68.379843018257006</v>
      </c>
      <c r="H111" s="22">
        <f>+H43*100/H30</f>
        <v>74.545380193783686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6.8300838537135906</v>
      </c>
      <c r="F112" s="13">
        <f>+F59*100/F30</f>
        <v>16.82847490597792</v>
      </c>
      <c r="G112" s="13">
        <f>+G59*100/G30</f>
        <v>31.620156981742987</v>
      </c>
      <c r="H112" s="13">
        <f>+H59*100/H30</f>
        <v>25.454619806216311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-2.226911168796518</v>
      </c>
      <c r="F113" s="23">
        <f>+F75/F76</f>
        <v>-1.0622977411571022</v>
      </c>
      <c r="G113" s="23">
        <f>+G75/G76</f>
        <v>-2.1667048680289862</v>
      </c>
      <c r="H113" s="23">
        <f>+H75/H76</f>
        <v>9.6598699676394499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1.1952475349983345</v>
      </c>
      <c r="F115" s="22">
        <f>+F65/F30</f>
        <v>1.5097839500793455</v>
      </c>
      <c r="G115" s="22">
        <f>+G65/G30</f>
        <v>2.6640796660260158</v>
      </c>
      <c r="H115" s="22">
        <f>+H65/H30</f>
        <v>1.4719186352405611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1.9258867108912676</v>
      </c>
      <c r="F116" s="13">
        <f>+F65/F28</f>
        <v>3.4889209574461817</v>
      </c>
      <c r="G116" s="13">
        <f>+G65/G28</f>
        <v>4.9145313438605598</v>
      </c>
      <c r="H116" s="13">
        <f>+H65/H28</f>
        <v>3.6794214353678321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-2.896855827018757</v>
      </c>
      <c r="F117" s="23">
        <f>+F65/F120</f>
        <v>-10.56420560427973</v>
      </c>
      <c r="G117" s="23">
        <f>+G65/G120</f>
        <v>-71.282958840101699</v>
      </c>
      <c r="H117" s="23">
        <f>+H65/H120</f>
        <v>88.715708281067762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0.47902496946751594</v>
      </c>
      <c r="F119" s="59">
        <f>+F23/F39</f>
        <v>0.79876176557647249</v>
      </c>
      <c r="G119" s="59">
        <f>+G23/G39</f>
        <v>0.92454276117599843</v>
      </c>
      <c r="H119" s="59">
        <f>+H23/H39</f>
        <v>1.0284407353245373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-1275884</v>
      </c>
      <c r="F120" s="58">
        <f>+F23-F39</f>
        <v>-672379</v>
      </c>
      <c r="G120" s="58">
        <f>+G23-G39</f>
        <v>-145530</v>
      </c>
      <c r="H120" s="58">
        <f>+H23-H39</f>
        <v>90882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2016-09-01T11:14:50Z</dcterms:modified>
</cp:coreProperties>
</file>